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15" yWindow="1005" windowWidth="28860" windowHeight="104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Лист1!$A$2:$C$11</definedName>
    <definedName name="_xlnm.Print_Titles" localSheetId="0">Лист1!$4:$4</definedName>
    <definedName name="_xlnm.Print_Area" localSheetId="0">Лист1!$A$1:$D$51</definedName>
  </definedNames>
  <calcPr calcId="125725"/>
</workbook>
</file>

<file path=xl/calcChain.xml><?xml version="1.0" encoding="utf-8"?>
<calcChain xmlns="http://schemas.openxmlformats.org/spreadsheetml/2006/main">
  <c r="D23" i="1"/>
  <c r="D46"/>
  <c r="D36"/>
  <c r="D41" l="1"/>
  <c r="D30"/>
  <c r="D15"/>
  <c r="D19"/>
  <c r="D6" l="1"/>
  <c r="D50" l="1"/>
  <c r="D39"/>
  <c r="D28"/>
  <c r="D5" l="1"/>
</calcChain>
</file>

<file path=xl/sharedStrings.xml><?xml version="1.0" encoding="utf-8"?>
<sst xmlns="http://schemas.openxmlformats.org/spreadsheetml/2006/main" count="136" uniqueCount="69">
  <si>
    <t>Дополнительное образование детей</t>
  </si>
  <si>
    <t>Другие вопросы в области здравоохранения</t>
  </si>
  <si>
    <t>Другие вопросы в области национальной безопасности и правоохранительной деятельности</t>
  </si>
  <si>
    <t>14</t>
  </si>
  <si>
    <t>Средства массовой информации</t>
  </si>
  <si>
    <t>Периодическая печать и издательства</t>
  </si>
  <si>
    <t>Наименование</t>
  </si>
  <si>
    <t>раздел</t>
  </si>
  <si>
    <t>подраздел</t>
  </si>
  <si>
    <t>Всего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</si>
  <si>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</si>
  <si>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</si>
  <si>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</si>
  <si>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</si>
  <si>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</si>
  <si>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</si>
  <si>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</si>
  <si>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</si>
  <si>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</si>
  <si>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</si>
  <si>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</si>
  <si>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</si>
  <si>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</si>
  <si>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</si>
  <si>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</si>
  <si>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</si>
  <si>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</si>
  <si>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</si>
  <si>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</si>
  <si>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</si>
  <si>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</si>
  <si>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</si>
  <si>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</si>
  <si>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</si>
  <si>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</si>
  <si>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</si>
  <si>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</si>
  <si>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</si>
  <si>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</si>
  <si>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</si>
  <si>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</si>
  <si>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</si>
  <si>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Культура</t>
  </si>
  <si>
    <t>Социальное обслуживание населения</t>
  </si>
  <si>
    <t>Другие вопросы в области социальной политики</t>
  </si>
  <si>
    <t>12</t>
  </si>
  <si>
    <t>Другие вопросы в области национальной экономики</t>
  </si>
  <si>
    <t>Национальная экономика</t>
  </si>
  <si>
    <t>Резервные фонды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</si>
  <si>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</si>
  <si>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</si>
  <si>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</si>
  <si>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</si>
  <si>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</si>
  <si>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</si>
  <si>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>Сельское хозяйство и рыболовство</t>
  </si>
  <si>
    <t>Другие вопросы в области физической культуры и спорта</t>
  </si>
  <si>
    <t>Дорожное хозяйство (дорожные фонды)</t>
  </si>
  <si>
    <t>Коммунальное хозяйство</t>
  </si>
  <si>
    <t>Культура, кинематография</t>
  </si>
  <si>
    <t>Спорт высших достижений</t>
  </si>
  <si>
    <t>Судебная система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</si>
  <si>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</si>
  <si>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руб.</t>
  </si>
  <si>
    <t>2020 год</t>
  </si>
  <si>
    <t xml:space="preserve">Обеспечение проведения выборов и референдумов
</t>
  </si>
  <si>
    <t>Расходы бюджета Чебаркульского городского округа по разделам, подразделам классификации расходов  на  2020 год</t>
  </si>
  <si>
    <t>Жилищное хозяйство</t>
  </si>
  <si>
    <t>Приложение 3
к решению Собрания депутатов
Чебаркульского городского округа
от 28.12.2020 г. № 51
Приложение 6
к решению Собрания депутатов
Чебаркульского городского округа
от 23.12.2019 г. № 584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</si>
</sst>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9" fontId="2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/>
    <xf numFmtId="49" fontId="13" fillId="3" borderId="1" xfId="1" applyNumberFormat="1" applyFont="1" applyFill="1" applyBorder="1" applyAlignment="1">
      <alignment horizontal="left" vertical="center" wrapText="1"/>
    </xf>
    <xf numFmtId="0" fontId="14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" fontId="0" fillId="2" borderId="0" xfId="0" applyNumberFormat="1" applyFill="1"/>
    <xf numFmtId="0" fontId="5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left" wrapText="1"/>
    </xf>
    <xf numFmtId="4" fontId="10" fillId="3" borderId="1" xfId="0" applyNumberFormat="1" applyFont="1" applyFill="1" applyBorder="1"/>
    <xf numFmtId="4" fontId="8" fillId="3" borderId="1" xfId="0" applyNumberFormat="1" applyFont="1" applyFill="1" applyBorder="1"/>
    <xf numFmtId="0" fontId="11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30099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190500</xdr:colOff>
      <xdr:row>33</xdr:row>
      <xdr:rowOff>30099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33147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190500</xdr:colOff>
      <xdr:row>31</xdr:row>
      <xdr:rowOff>33147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tabSelected="1" zoomScaleSheetLayoutView="100" workbookViewId="0">
      <selection activeCell="A2" sqref="A2:D2"/>
    </sheetView>
  </sheetViews>
  <sheetFormatPr defaultRowHeight="12.75"/>
  <cols>
    <col min="1" max="1" width="56.42578125" style="8" customWidth="1"/>
    <col min="2" max="2" width="5.85546875" style="8" customWidth="1"/>
    <col min="3" max="3" width="6.28515625" style="8" customWidth="1"/>
    <col min="4" max="4" width="15" style="10" customWidth="1"/>
    <col min="6" max="6" width="15.5703125" customWidth="1"/>
    <col min="7" max="7" width="15" customWidth="1"/>
    <col min="8" max="8" width="15.5703125" customWidth="1"/>
  </cols>
  <sheetData>
    <row r="1" spans="1:8" ht="113.25" customHeight="1">
      <c r="A1" s="28" t="s">
        <v>68</v>
      </c>
      <c r="B1" s="28"/>
      <c r="C1" s="28"/>
      <c r="D1" s="28"/>
    </row>
    <row r="2" spans="1:8" ht="28.5" customHeight="1">
      <c r="A2" s="27" t="s">
        <v>66</v>
      </c>
      <c r="B2" s="27"/>
      <c r="C2" s="27"/>
      <c r="D2" s="27"/>
    </row>
    <row r="3" spans="1:8" ht="15" customHeight="1">
      <c r="A3" s="26" t="s">
        <v>62</v>
      </c>
      <c r="B3" s="26"/>
      <c r="C3" s="26"/>
      <c r="D3" s="9" t="s">
        <v>63</v>
      </c>
    </row>
    <row r="4" spans="1:8" ht="74.25" customHeight="1">
      <c r="A4" s="11" t="s">
        <v>6</v>
      </c>
      <c r="B4" s="12" t="s">
        <v>7</v>
      </c>
      <c r="C4" s="12" t="s">
        <v>8</v>
      </c>
      <c r="D4" s="13" t="s">
        <v>64</v>
      </c>
    </row>
    <row r="5" spans="1:8" s="1" customFormat="1">
      <c r="A5" s="14" t="s">
        <v>9</v>
      </c>
      <c r="B5" s="14"/>
      <c r="C5" s="14"/>
      <c r="D5" s="4">
        <f>D6+D15+D19+D28+D23+D39+D50+D30+D36+D41+D46</f>
        <v>1281683880.1999998</v>
      </c>
    </row>
    <row r="6" spans="1:8" s="3" customFormat="1" ht="13.5">
      <c r="A6" s="16" t="s">
        <v>10</v>
      </c>
      <c r="B6" s="16" t="s">
        <v>11</v>
      </c>
      <c r="C6" s="16"/>
      <c r="D6" s="24">
        <f>D7+D8+D9+D10+D11+D12+D13+D14</f>
        <v>84809440.659999996</v>
      </c>
    </row>
    <row r="7" spans="1:8" s="2" customFormat="1" ht="25.5">
      <c r="A7" s="7" t="s">
        <v>16</v>
      </c>
      <c r="B7" s="5" t="s">
        <v>11</v>
      </c>
      <c r="C7" s="5" t="s">
        <v>19</v>
      </c>
      <c r="D7" s="25">
        <v>295243.13</v>
      </c>
      <c r="F7" s="21"/>
      <c r="G7" s="21"/>
      <c r="H7" s="21"/>
    </row>
    <row r="8" spans="1:8" s="2" customFormat="1" ht="25.5" customHeight="1">
      <c r="A8" s="7" t="s">
        <v>12</v>
      </c>
      <c r="B8" s="5" t="s">
        <v>11</v>
      </c>
      <c r="C8" s="5" t="s">
        <v>18</v>
      </c>
      <c r="D8" s="25">
        <v>6047810.4900000002</v>
      </c>
    </row>
    <row r="9" spans="1:8" s="2" customFormat="1" ht="25.5">
      <c r="A9" s="7" t="s">
        <v>17</v>
      </c>
      <c r="B9" s="5" t="s">
        <v>11</v>
      </c>
      <c r="C9" s="5" t="s">
        <v>20</v>
      </c>
      <c r="D9" s="25">
        <v>39939440.310000002</v>
      </c>
    </row>
    <row r="10" spans="1:8" s="2" customFormat="1" ht="13.5">
      <c r="A10" s="7" t="s">
        <v>61</v>
      </c>
      <c r="B10" s="5" t="s">
        <v>11</v>
      </c>
      <c r="C10" s="5" t="s">
        <v>31</v>
      </c>
      <c r="D10" s="25">
        <v>4100</v>
      </c>
    </row>
    <row r="11" spans="1:8" s="2" customFormat="1" ht="25.5">
      <c r="A11" s="15" t="s">
        <v>29</v>
      </c>
      <c r="B11" s="5" t="s">
        <v>11</v>
      </c>
      <c r="C11" s="5" t="s">
        <v>22</v>
      </c>
      <c r="D11" s="25">
        <v>14467289.380000001</v>
      </c>
    </row>
    <row r="12" spans="1:8" s="2" customFormat="1" ht="15" customHeight="1">
      <c r="A12" s="7" t="s">
        <v>65</v>
      </c>
      <c r="B12" s="5" t="s">
        <v>11</v>
      </c>
      <c r="C12" s="5" t="s">
        <v>36</v>
      </c>
      <c r="D12" s="25">
        <v>1300000</v>
      </c>
    </row>
    <row r="13" spans="1:8" ht="13.5">
      <c r="A13" s="15" t="s">
        <v>48</v>
      </c>
      <c r="B13" s="5" t="s">
        <v>11</v>
      </c>
      <c r="C13" s="5" t="s">
        <v>49</v>
      </c>
      <c r="D13" s="25">
        <v>41107.29</v>
      </c>
    </row>
    <row r="14" spans="1:8" s="2" customFormat="1" ht="16.5" customHeight="1">
      <c r="A14" s="7" t="s">
        <v>13</v>
      </c>
      <c r="B14" s="5" t="s">
        <v>11</v>
      </c>
      <c r="C14" s="5" t="s">
        <v>50</v>
      </c>
      <c r="D14" s="25">
        <v>22714450.059999999</v>
      </c>
    </row>
    <row r="15" spans="1:8" s="3" customFormat="1" ht="17.25" customHeight="1">
      <c r="A15" s="17" t="s">
        <v>27</v>
      </c>
      <c r="B15" s="16" t="s">
        <v>18</v>
      </c>
      <c r="C15" s="16"/>
      <c r="D15" s="24">
        <f>D16+D18+D17</f>
        <v>12511843.189999999</v>
      </c>
    </row>
    <row r="16" spans="1:8" s="2" customFormat="1" ht="17.25" customHeight="1">
      <c r="A16" s="7" t="s">
        <v>51</v>
      </c>
      <c r="B16" s="5" t="s">
        <v>18</v>
      </c>
      <c r="C16" s="5" t="s">
        <v>20</v>
      </c>
      <c r="D16" s="25">
        <v>3166000</v>
      </c>
    </row>
    <row r="17" spans="1:4" s="2" customFormat="1" ht="25.5">
      <c r="A17" s="15" t="s">
        <v>28</v>
      </c>
      <c r="B17" s="5" t="s">
        <v>18</v>
      </c>
      <c r="C17" s="5" t="s">
        <v>23</v>
      </c>
      <c r="D17" s="25">
        <v>8895843.1899999995</v>
      </c>
    </row>
    <row r="18" spans="1:4" s="2" customFormat="1" ht="25.5">
      <c r="A18" s="7" t="s">
        <v>2</v>
      </c>
      <c r="B18" s="5" t="s">
        <v>18</v>
      </c>
      <c r="C18" s="5" t="s">
        <v>3</v>
      </c>
      <c r="D18" s="25">
        <v>450000</v>
      </c>
    </row>
    <row r="19" spans="1:4" s="3" customFormat="1" ht="13.5">
      <c r="A19" s="18" t="s">
        <v>47</v>
      </c>
      <c r="B19" s="16" t="s">
        <v>20</v>
      </c>
      <c r="C19" s="16"/>
      <c r="D19" s="24">
        <f>D20+D21+D22</f>
        <v>33631718.780000001</v>
      </c>
    </row>
    <row r="20" spans="1:4" s="2" customFormat="1" ht="13.5">
      <c r="A20" s="15" t="s">
        <v>55</v>
      </c>
      <c r="B20" s="5" t="s">
        <v>20</v>
      </c>
      <c r="C20" s="5" t="s">
        <v>31</v>
      </c>
      <c r="D20" s="25">
        <v>1862700</v>
      </c>
    </row>
    <row r="21" spans="1:4" s="2" customFormat="1" ht="15.75" customHeight="1">
      <c r="A21" s="15" t="s">
        <v>57</v>
      </c>
      <c r="B21" s="5" t="s">
        <v>20</v>
      </c>
      <c r="C21" s="5" t="s">
        <v>23</v>
      </c>
      <c r="D21" s="25">
        <v>31713518.780000001</v>
      </c>
    </row>
    <row r="22" spans="1:4" s="3" customFormat="1" ht="13.5">
      <c r="A22" s="15" t="s">
        <v>46</v>
      </c>
      <c r="B22" s="5" t="s">
        <v>20</v>
      </c>
      <c r="C22" s="5" t="s">
        <v>45</v>
      </c>
      <c r="D22" s="25">
        <v>55500</v>
      </c>
    </row>
    <row r="23" spans="1:4" s="3" customFormat="1" ht="14.25" customHeight="1">
      <c r="A23" s="16" t="s">
        <v>30</v>
      </c>
      <c r="B23" s="16" t="s">
        <v>31</v>
      </c>
      <c r="C23" s="16"/>
      <c r="D23" s="24">
        <f>SUM(D24:D27)</f>
        <v>105368183.75</v>
      </c>
    </row>
    <row r="24" spans="1:4" s="3" customFormat="1" ht="14.25" customHeight="1">
      <c r="A24" s="5" t="s">
        <v>67</v>
      </c>
      <c r="B24" s="5" t="s">
        <v>31</v>
      </c>
      <c r="C24" s="5" t="s">
        <v>11</v>
      </c>
      <c r="D24" s="25">
        <v>135450</v>
      </c>
    </row>
    <row r="25" spans="1:4" s="2" customFormat="1" ht="13.5">
      <c r="A25" s="5" t="s">
        <v>58</v>
      </c>
      <c r="B25" s="5" t="s">
        <v>31</v>
      </c>
      <c r="C25" s="5" t="s">
        <v>19</v>
      </c>
      <c r="D25" s="25">
        <v>55373271.100000001</v>
      </c>
    </row>
    <row r="26" spans="1:4" s="2" customFormat="1" ht="13.5">
      <c r="A26" s="15" t="s">
        <v>32</v>
      </c>
      <c r="B26" s="5" t="s">
        <v>31</v>
      </c>
      <c r="C26" s="5" t="s">
        <v>18</v>
      </c>
      <c r="D26" s="25">
        <v>35778270.789999999</v>
      </c>
    </row>
    <row r="27" spans="1:4" s="2" customFormat="1" ht="13.5">
      <c r="A27" s="15" t="s">
        <v>33</v>
      </c>
      <c r="B27" s="5" t="s">
        <v>31</v>
      </c>
      <c r="C27" s="5" t="s">
        <v>31</v>
      </c>
      <c r="D27" s="25">
        <v>14081191.859999999</v>
      </c>
    </row>
    <row r="28" spans="1:4" s="3" customFormat="1" ht="13.5">
      <c r="A28" s="16" t="s">
        <v>21</v>
      </c>
      <c r="B28" s="16" t="s">
        <v>22</v>
      </c>
      <c r="C28" s="16"/>
      <c r="D28" s="24">
        <f t="shared" ref="D28" si="0">D29</f>
        <v>800000</v>
      </c>
    </row>
    <row r="29" spans="1:4" s="2" customFormat="1" ht="13.5">
      <c r="A29" s="15" t="s">
        <v>34</v>
      </c>
      <c r="B29" s="5" t="s">
        <v>22</v>
      </c>
      <c r="C29" s="5" t="s">
        <v>31</v>
      </c>
      <c r="D29" s="25">
        <v>800000</v>
      </c>
    </row>
    <row r="30" spans="1:4" s="3" customFormat="1" ht="15" customHeight="1">
      <c r="A30" s="17" t="s">
        <v>35</v>
      </c>
      <c r="B30" s="16" t="s">
        <v>36</v>
      </c>
      <c r="C30" s="16"/>
      <c r="D30" s="24">
        <f>D31+D32+D33+D34+D35</f>
        <v>643336758.30999994</v>
      </c>
    </row>
    <row r="31" spans="1:4" s="2" customFormat="1" ht="19.5" customHeight="1">
      <c r="A31" s="15" t="s">
        <v>37</v>
      </c>
      <c r="B31" s="5" t="s">
        <v>36</v>
      </c>
      <c r="C31" s="5" t="s">
        <v>11</v>
      </c>
      <c r="D31" s="25">
        <v>253447167</v>
      </c>
    </row>
    <row r="32" spans="1:4" s="2" customFormat="1" ht="16.5" customHeight="1">
      <c r="A32" s="15" t="s">
        <v>38</v>
      </c>
      <c r="B32" s="5" t="s">
        <v>36</v>
      </c>
      <c r="C32" s="5" t="s">
        <v>19</v>
      </c>
      <c r="D32" s="25">
        <v>301173721.10000002</v>
      </c>
    </row>
    <row r="33" spans="1:4" s="2" customFormat="1" ht="14.25" customHeight="1">
      <c r="A33" s="22" t="s">
        <v>0</v>
      </c>
      <c r="B33" s="5" t="s">
        <v>36</v>
      </c>
      <c r="C33" s="5" t="s">
        <v>18</v>
      </c>
      <c r="D33" s="25">
        <v>57125940.289999999</v>
      </c>
    </row>
    <row r="34" spans="1:4" s="2" customFormat="1" ht="15" customHeight="1">
      <c r="A34" s="15" t="s">
        <v>39</v>
      </c>
      <c r="B34" s="5" t="s">
        <v>36</v>
      </c>
      <c r="C34" s="5" t="s">
        <v>36</v>
      </c>
      <c r="D34" s="25">
        <v>9455056.3699999992</v>
      </c>
    </row>
    <row r="35" spans="1:4" s="3" customFormat="1" ht="13.5">
      <c r="A35" s="15" t="s">
        <v>40</v>
      </c>
      <c r="B35" s="5" t="s">
        <v>36</v>
      </c>
      <c r="C35" s="5" t="s">
        <v>23</v>
      </c>
      <c r="D35" s="25">
        <v>22134873.550000001</v>
      </c>
    </row>
    <row r="36" spans="1:4" s="3" customFormat="1" ht="16.5" customHeight="1">
      <c r="A36" s="23" t="s">
        <v>59</v>
      </c>
      <c r="B36" s="16" t="s">
        <v>24</v>
      </c>
      <c r="C36" s="16"/>
      <c r="D36" s="24">
        <f>D37+D38</f>
        <v>45099108</v>
      </c>
    </row>
    <row r="37" spans="1:4" s="2" customFormat="1" ht="13.5">
      <c r="A37" s="5" t="s">
        <v>42</v>
      </c>
      <c r="B37" s="5" t="s">
        <v>24</v>
      </c>
      <c r="C37" s="5" t="s">
        <v>11</v>
      </c>
      <c r="D37" s="25">
        <v>40962334.560000002</v>
      </c>
    </row>
    <row r="38" spans="1:4" s="2" customFormat="1" ht="17.25" customHeight="1">
      <c r="A38" s="15" t="s">
        <v>53</v>
      </c>
      <c r="B38" s="5" t="s">
        <v>24</v>
      </c>
      <c r="C38" s="5" t="s">
        <v>20</v>
      </c>
      <c r="D38" s="25">
        <v>4136773.44</v>
      </c>
    </row>
    <row r="39" spans="1:4" s="3" customFormat="1" ht="15.75" customHeight="1">
      <c r="A39" s="19" t="s">
        <v>54</v>
      </c>
      <c r="B39" s="16" t="s">
        <v>23</v>
      </c>
      <c r="C39" s="16"/>
      <c r="D39" s="24">
        <f t="shared" ref="D39" si="1">D40</f>
        <v>100000</v>
      </c>
    </row>
    <row r="40" spans="1:4" s="2" customFormat="1" ht="18.75" customHeight="1">
      <c r="A40" s="15" t="s">
        <v>1</v>
      </c>
      <c r="B40" s="5" t="s">
        <v>23</v>
      </c>
      <c r="C40" s="5" t="s">
        <v>23</v>
      </c>
      <c r="D40" s="25">
        <v>100000</v>
      </c>
    </row>
    <row r="41" spans="1:4" s="3" customFormat="1" ht="13.5">
      <c r="A41" s="16" t="s">
        <v>26</v>
      </c>
      <c r="B41" s="16" t="s">
        <v>25</v>
      </c>
      <c r="C41" s="16"/>
      <c r="D41" s="24">
        <f>D42+D43+D44+D45</f>
        <v>270962751.50999999</v>
      </c>
    </row>
    <row r="42" spans="1:4" s="2" customFormat="1" ht="13.5">
      <c r="A42" s="15" t="s">
        <v>43</v>
      </c>
      <c r="B42" s="5" t="s">
        <v>25</v>
      </c>
      <c r="C42" s="5" t="s">
        <v>19</v>
      </c>
      <c r="D42" s="25">
        <v>16464840</v>
      </c>
    </row>
    <row r="43" spans="1:4" s="2" customFormat="1" ht="13.5">
      <c r="A43" s="15" t="s">
        <v>15</v>
      </c>
      <c r="B43" s="5" t="s">
        <v>25</v>
      </c>
      <c r="C43" s="5" t="s">
        <v>18</v>
      </c>
      <c r="D43" s="25">
        <v>150846008.09</v>
      </c>
    </row>
    <row r="44" spans="1:4" s="2" customFormat="1" ht="15" customHeight="1">
      <c r="A44" s="15" t="s">
        <v>41</v>
      </c>
      <c r="B44" s="5" t="s">
        <v>25</v>
      </c>
      <c r="C44" s="5" t="s">
        <v>20</v>
      </c>
      <c r="D44" s="25">
        <v>82351324.799999997</v>
      </c>
    </row>
    <row r="45" spans="1:4" s="2" customFormat="1" ht="13.5">
      <c r="A45" s="15" t="s">
        <v>44</v>
      </c>
      <c r="B45" s="5" t="s">
        <v>25</v>
      </c>
      <c r="C45" s="5" t="s">
        <v>22</v>
      </c>
      <c r="D45" s="25">
        <v>21300578.620000001</v>
      </c>
    </row>
    <row r="46" spans="1:4" s="3" customFormat="1" ht="15" customHeight="1">
      <c r="A46" s="17" t="s">
        <v>14</v>
      </c>
      <c r="B46" s="16" t="s">
        <v>49</v>
      </c>
      <c r="C46" s="16"/>
      <c r="D46" s="24">
        <f>D47+D48+D49</f>
        <v>84864076</v>
      </c>
    </row>
    <row r="47" spans="1:4" s="2" customFormat="1" ht="15" customHeight="1">
      <c r="A47" s="7" t="s">
        <v>52</v>
      </c>
      <c r="B47" s="5" t="s">
        <v>49</v>
      </c>
      <c r="C47" s="5" t="s">
        <v>19</v>
      </c>
      <c r="D47" s="25">
        <v>79415795</v>
      </c>
    </row>
    <row r="48" spans="1:4" s="3" customFormat="1" ht="15.75" customHeight="1">
      <c r="A48" s="6" t="s">
        <v>60</v>
      </c>
      <c r="B48" s="5" t="s">
        <v>49</v>
      </c>
      <c r="C48" s="5" t="s">
        <v>18</v>
      </c>
      <c r="D48" s="25">
        <v>519100</v>
      </c>
    </row>
    <row r="49" spans="1:4" s="3" customFormat="1" ht="19.5" customHeight="1">
      <c r="A49" s="7" t="s">
        <v>56</v>
      </c>
      <c r="B49" s="5" t="s">
        <v>49</v>
      </c>
      <c r="C49" s="5" t="s">
        <v>31</v>
      </c>
      <c r="D49" s="25">
        <v>4929181</v>
      </c>
    </row>
    <row r="50" spans="1:4" s="3" customFormat="1" ht="13.5">
      <c r="A50" s="20" t="s">
        <v>4</v>
      </c>
      <c r="B50" s="16" t="s">
        <v>45</v>
      </c>
      <c r="C50" s="16"/>
      <c r="D50" s="24">
        <f t="shared" ref="D50" si="2">D51</f>
        <v>200000</v>
      </c>
    </row>
    <row r="51" spans="1:4" s="2" customFormat="1" ht="13.5">
      <c r="A51" s="6" t="s">
        <v>5</v>
      </c>
      <c r="B51" s="5" t="s">
        <v>45</v>
      </c>
      <c r="C51" s="5" t="s">
        <v>19</v>
      </c>
      <c r="D51" s="25">
        <v>200000</v>
      </c>
    </row>
  </sheetData>
  <mergeCells count="3">
    <mergeCell ref="A3:C3"/>
    <mergeCell ref="A2:D2"/>
    <mergeCell ref="A1:D1"/>
  </mergeCells>
  <phoneticPr fontId="4" type="noConversion"/>
  <pageMargins left="1.1811023622047243" right="0.39370078740157483" top="0.39370078740157483" bottom="0.39370078740157483" header="0.19685039370078741" footer="0.19685039370078741"/>
  <pageSetup paperSize="9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2020-12-28T11:01:26Z</cp:lastPrinted>
  <dcterms:created xsi:type="dcterms:W3CDTF">2008-10-16T09:22:50Z</dcterms:created>
  <dcterms:modified xsi:type="dcterms:W3CDTF">2020-12-28T11:01:29Z</dcterms:modified>
</cp:coreProperties>
</file>